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МЕТа 2019-20" sheetId="2" r:id="rId1"/>
  </sheets>
  <definedNames>
    <definedName name="_xlnm.Print_Area" localSheetId="0">'СМЕТа 2019-20'!$A$1:$C$21</definedName>
  </definedNames>
  <calcPr calcId="145621"/>
</workbook>
</file>

<file path=xl/calcChain.xml><?xml version="1.0" encoding="utf-8"?>
<calcChain xmlns="http://schemas.openxmlformats.org/spreadsheetml/2006/main">
  <c r="B15" i="2" l="1"/>
  <c r="B11" i="2" l="1"/>
  <c r="B21" i="2" s="1"/>
  <c r="B12" i="2" l="1"/>
  <c r="B7" i="2"/>
  <c r="B6" i="2"/>
  <c r="B9" i="2"/>
  <c r="B8" i="2"/>
</calcChain>
</file>

<file path=xl/sharedStrings.xml><?xml version="1.0" encoding="utf-8"?>
<sst xmlns="http://schemas.openxmlformats.org/spreadsheetml/2006/main" count="30" uniqueCount="30">
  <si>
    <t>ИТОГО:</t>
  </si>
  <si>
    <t>Статьи затрат</t>
  </si>
  <si>
    <t>Сумма</t>
  </si>
  <si>
    <t>Примечание</t>
  </si>
  <si>
    <t>Налоги с ФОТ председателя 30,2%</t>
  </si>
  <si>
    <t>Заработная плата председателя 12 мес*20000 руб</t>
  </si>
  <si>
    <t>Резервный фонд/непредвиденные расходы</t>
  </si>
  <si>
    <t>Вывоз мусора 12 контейнеров*7500</t>
  </si>
  <si>
    <t>Утверждаю: _____________ Большакова И.В.</t>
  </si>
  <si>
    <t>Программа для ведения учета и сдачи отчетности на период с 14.11.2019-13.02.2021</t>
  </si>
  <si>
    <t>Услуги по ведению бухгалтерии и отчетности 2мес*4000+2000 (4 квартал отчеты)+10мес*7300 руб</t>
  </si>
  <si>
    <t>с 02.11.2019 по 31.10.2020</t>
  </si>
  <si>
    <t>Покупка контейнера</t>
  </si>
  <si>
    <t>"___" ___________ 2020 года</t>
  </si>
  <si>
    <t>Создание сайта+хостинг на 1 год (1517руб)</t>
  </si>
  <si>
    <t>Услуги адвоката</t>
  </si>
  <si>
    <t>в т.ч. Долг Скидан Т.П за октябрь 2019 (20 000)</t>
  </si>
  <si>
    <t>в т.ч. долг за октябрь 2019 (14 000)</t>
  </si>
  <si>
    <t>Ремонт забора, благоустройство и уборка территории, спил деревьев</t>
  </si>
  <si>
    <t>Оплата электроэнергии уличного освещения</t>
  </si>
  <si>
    <t>Ежегодно</t>
  </si>
  <si>
    <t>Монтаж и подключение системы общего уличного освещения</t>
  </si>
  <si>
    <t>Хоз расходы</t>
  </si>
  <si>
    <t>Услуги нотариуса по заверению документов, почтовые расходы на отпраку писем, уведомлений, канцелярские товары, комиссия банка за платежи</t>
  </si>
  <si>
    <t>до 01.12.2019 было  2400 в мес</t>
  </si>
  <si>
    <t>Обслуживание счета 690*11мес+2400*1 мес</t>
  </si>
  <si>
    <t>Аренда зала для собраний 2раза*6900</t>
  </si>
  <si>
    <t xml:space="preserve">ПРОЕКТ СМЕТЫ РАСХОДОВ СНТ СН "ВЗЛЁТ" </t>
  </si>
  <si>
    <t>Единоразово по договору 08/20 от 13.02.2020</t>
  </si>
  <si>
    <t xml:space="preserve">Единоразово по соглашению 1-2017 от 29.09.2017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</si>
</sst>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0" fillId="0" borderId="0" xfId="0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48" customWidth="1"/>
    <col min="2" max="2" width="12" customWidth="1"/>
    <col min="3" max="3" width="41.7109375" customWidth="1"/>
  </cols>
  <sheetData>
    <row r="1" spans="1:3" ht="21" x14ac:dyDescent="0.35">
      <c r="A1" s="12" t="s">
        <v>27</v>
      </c>
      <c r="B1" s="12"/>
      <c r="C1" s="12"/>
    </row>
    <row r="2" spans="1:3" ht="21" x14ac:dyDescent="0.35">
      <c r="A2" s="12" t="s">
        <v>11</v>
      </c>
      <c r="B2" s="12"/>
      <c r="C2" s="12"/>
    </row>
    <row r="3" spans="1:3" ht="21" x14ac:dyDescent="0.35">
      <c r="A3" s="14" t="s">
        <v>8</v>
      </c>
      <c r="B3" s="14"/>
      <c r="C3" s="14"/>
    </row>
    <row r="4" spans="1:3" ht="21" x14ac:dyDescent="0.25">
      <c r="A4" s="11" t="s">
        <v>13</v>
      </c>
      <c r="B4" s="11"/>
      <c r="C4" s="11"/>
    </row>
    <row r="5" spans="1:3" x14ac:dyDescent="0.25">
      <c r="A5" s="2" t="s">
        <v>1</v>
      </c>
      <c r="B5" s="2" t="s">
        <v>2</v>
      </c>
      <c r="C5" s="2" t="s">
        <v>3</v>
      </c>
    </row>
    <row r="6" spans="1:3" x14ac:dyDescent="0.25">
      <c r="A6" s="7" t="s">
        <v>5</v>
      </c>
      <c r="B6" s="5">
        <f>12*20000+20000</f>
        <v>260000</v>
      </c>
      <c r="C6" s="8" t="s">
        <v>16</v>
      </c>
    </row>
    <row r="7" spans="1:3" x14ac:dyDescent="0.25">
      <c r="A7" s="7" t="s">
        <v>4</v>
      </c>
      <c r="B7" s="5">
        <f>260000*30.2/100</f>
        <v>78520</v>
      </c>
      <c r="C7" s="8"/>
    </row>
    <row r="8" spans="1:3" ht="45" x14ac:dyDescent="0.25">
      <c r="A8" s="7" t="s">
        <v>10</v>
      </c>
      <c r="B8" s="5">
        <f>2*4000+2000+10*7300</f>
        <v>83000</v>
      </c>
      <c r="C8" s="8"/>
    </row>
    <row r="9" spans="1:3" x14ac:dyDescent="0.25">
      <c r="A9" s="7" t="s">
        <v>7</v>
      </c>
      <c r="B9" s="5">
        <f>7500*12+14000</f>
        <v>104000</v>
      </c>
      <c r="C9" s="8" t="s">
        <v>17</v>
      </c>
    </row>
    <row r="10" spans="1:3" x14ac:dyDescent="0.25">
      <c r="A10" s="7" t="s">
        <v>12</v>
      </c>
      <c r="B10" s="5">
        <v>30000</v>
      </c>
      <c r="C10" s="8"/>
    </row>
    <row r="11" spans="1:3" x14ac:dyDescent="0.25">
      <c r="A11" s="7" t="s">
        <v>25</v>
      </c>
      <c r="B11" s="5">
        <f>690*11+2400</f>
        <v>9990</v>
      </c>
      <c r="C11" s="8" t="s">
        <v>24</v>
      </c>
    </row>
    <row r="12" spans="1:3" x14ac:dyDescent="0.25">
      <c r="A12" s="7" t="s">
        <v>14</v>
      </c>
      <c r="B12" s="5">
        <f>5000+1517</f>
        <v>6517</v>
      </c>
      <c r="C12" s="8"/>
    </row>
    <row r="13" spans="1:3" ht="30" x14ac:dyDescent="0.25">
      <c r="A13" s="7" t="s">
        <v>9</v>
      </c>
      <c r="B13" s="5">
        <v>13800</v>
      </c>
      <c r="C13" s="8"/>
    </row>
    <row r="14" spans="1:3" ht="60" x14ac:dyDescent="0.25">
      <c r="A14" s="7" t="s">
        <v>22</v>
      </c>
      <c r="B14" s="5">
        <v>36200</v>
      </c>
      <c r="C14" s="7" t="s">
        <v>23</v>
      </c>
    </row>
    <row r="15" spans="1:3" x14ac:dyDescent="0.25">
      <c r="A15" s="7" t="s">
        <v>26</v>
      </c>
      <c r="B15" s="5">
        <f>2*6900</f>
        <v>13800</v>
      </c>
      <c r="C15" s="7"/>
    </row>
    <row r="16" spans="1:3" ht="30" x14ac:dyDescent="0.25">
      <c r="A16" s="7" t="s">
        <v>15</v>
      </c>
      <c r="B16" s="5">
        <v>125000</v>
      </c>
      <c r="C16" s="7" t="s">
        <v>29</v>
      </c>
    </row>
    <row r="17" spans="1:3" ht="30" x14ac:dyDescent="0.25">
      <c r="A17" s="7" t="s">
        <v>18</v>
      </c>
      <c r="B17" s="5">
        <v>70000</v>
      </c>
      <c r="C17" s="7"/>
    </row>
    <row r="18" spans="1:3" ht="30" x14ac:dyDescent="0.25">
      <c r="A18" s="7" t="s">
        <v>21</v>
      </c>
      <c r="B18" s="5">
        <v>590000</v>
      </c>
      <c r="C18" s="7" t="s">
        <v>28</v>
      </c>
    </row>
    <row r="19" spans="1:3" x14ac:dyDescent="0.25">
      <c r="A19" s="7" t="s">
        <v>19</v>
      </c>
      <c r="B19" s="5">
        <v>80000</v>
      </c>
      <c r="C19" s="7" t="s">
        <v>20</v>
      </c>
    </row>
    <row r="20" spans="1:3" x14ac:dyDescent="0.25">
      <c r="A20" s="7" t="s">
        <v>6</v>
      </c>
      <c r="B20" s="5">
        <v>50000</v>
      </c>
      <c r="C20" s="8"/>
    </row>
    <row r="21" spans="1:3" x14ac:dyDescent="0.25">
      <c r="A21" s="1" t="s">
        <v>0</v>
      </c>
      <c r="B21" s="6">
        <f>SUM(B6:B20)</f>
        <v>1550827</v>
      </c>
      <c r="C21" s="9"/>
    </row>
    <row r="22" spans="1:3" ht="28.5" customHeight="1" x14ac:dyDescent="0.25">
      <c r="A22" s="4"/>
    </row>
    <row r="23" spans="1:3" ht="36.75" customHeight="1" x14ac:dyDescent="0.25">
      <c r="A23" s="13"/>
      <c r="B23" s="13"/>
      <c r="C23" s="13"/>
    </row>
    <row r="24" spans="1:3" x14ac:dyDescent="0.25">
      <c r="B24" s="3"/>
    </row>
    <row r="26" spans="1:3" x14ac:dyDescent="0.25">
      <c r="A26" s="10"/>
      <c r="B26" s="10"/>
      <c r="C26" s="10"/>
    </row>
    <row r="27" spans="1:3" x14ac:dyDescent="0.25">
      <c r="A27" s="10"/>
      <c r="B27" s="10"/>
      <c r="C27" s="10"/>
    </row>
    <row r="28" spans="1:3" x14ac:dyDescent="0.25">
      <c r="A28" s="10"/>
      <c r="B28" s="10"/>
    </row>
  </sheetData>
  <mergeCells count="8">
    <mergeCell ref="A26:C26"/>
    <mergeCell ref="A27:C27"/>
    <mergeCell ref="A28:B28"/>
    <mergeCell ref="A4:C4"/>
    <mergeCell ref="A1:C1"/>
    <mergeCell ref="A2:C2"/>
    <mergeCell ref="A23:C23"/>
    <mergeCell ref="A3:C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2019-20</vt:lpstr>
      <vt:lpstr>'СМЕТа 2019-20'!Область_печати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2020-02-20T12:36:56Z</dcterms:modified>
</cp:coreProperties>
</file>